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9040" windowHeight="16440"/>
  </bookViews>
  <sheets>
    <sheet name="Cue Sheet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2" l="1"/>
  <c r="B17" i="2"/>
  <c r="E16" i="2"/>
  <c r="E17" i="2"/>
  <c r="F16" i="2"/>
  <c r="E18" i="2"/>
  <c r="E4" i="2"/>
  <c r="B5" i="2"/>
  <c r="B6" i="2"/>
  <c r="B7" i="2"/>
  <c r="B8" i="2"/>
  <c r="B9" i="2"/>
  <c r="B10" i="2"/>
  <c r="B11" i="2"/>
  <c r="B12" i="2"/>
  <c r="B13" i="2"/>
  <c r="B14" i="2"/>
  <c r="B15" i="2"/>
  <c r="B18" i="2"/>
  <c r="B4" i="2"/>
  <c r="E3" i="2"/>
  <c r="B3" i="2"/>
  <c r="F17" i="2"/>
  <c r="F18" i="2"/>
  <c r="F5" i="2"/>
  <c r="E5" i="2" s="1"/>
  <c r="F6" i="2"/>
  <c r="E6" i="2" s="1"/>
  <c r="F7" i="2"/>
  <c r="E7" i="2" s="1"/>
  <c r="F8" i="2"/>
  <c r="E8" i="2" s="1"/>
  <c r="F9" i="2"/>
  <c r="E9" i="2" s="1"/>
  <c r="F10" i="2"/>
  <c r="E10" i="2" s="1"/>
  <c r="F11" i="2"/>
  <c r="E11" i="2" s="1"/>
  <c r="F12" i="2"/>
  <c r="E12" i="2" s="1"/>
  <c r="F13" i="2"/>
  <c r="E13" i="2" s="1"/>
  <c r="F14" i="2"/>
  <c r="E14" i="2" s="1"/>
  <c r="F15" i="2"/>
  <c r="F4" i="2"/>
  <c r="F3" i="2"/>
  <c r="E15" i="2" l="1"/>
</calcChain>
</file>

<file path=xl/sharedStrings.xml><?xml version="1.0" encoding="utf-8"?>
<sst xmlns="http://schemas.openxmlformats.org/spreadsheetml/2006/main" count="39" uniqueCount="30">
  <si>
    <t>Leg
(mi)</t>
  </si>
  <si>
    <t>Total
(mi)</t>
  </si>
  <si>
    <t>Type</t>
  </si>
  <si>
    <t>Directions</t>
  </si>
  <si>
    <t>Leg
(km)</t>
  </si>
  <si>
    <t>Total
(km)</t>
  </si>
  <si>
    <t>Right</t>
  </si>
  <si>
    <t>Ski Run Rd</t>
  </si>
  <si>
    <t>Food</t>
  </si>
  <si>
    <t>Iron Door restaurant on left</t>
  </si>
  <si>
    <t>Left</t>
  </si>
  <si>
    <t>Into Safeway shopping center before light at Tanque Verde Rd (use turn lane)</t>
  </si>
  <si>
    <t>E Catalina Hwy becomes Mt Lemmon Hwy B/C Gen Hitchcock Hwy</t>
  </si>
  <si>
    <t>CP</t>
  </si>
  <si>
    <t>-</t>
  </si>
  <si>
    <t>!!!</t>
  </si>
  <si>
    <t>START - Le Buzz coffee shop or OPEN
9121 E Tanque Verde Rd, Tucson
Open: 07:00-08:00</t>
  </si>
  <si>
    <t>Exit parking lot to South, onto E Tanque Verde Rd</t>
  </si>
  <si>
    <t>E Tanque Verde Rd</t>
  </si>
  <si>
    <t>Windy Point - no water</t>
  </si>
  <si>
    <t>Water spigot at Bigelow trailhead (on right; step over barrier tape.)</t>
  </si>
  <si>
    <t>Gen Hitchcock Hwy at stop sign/T</t>
  </si>
  <si>
    <t>As you enter Summerhaven, Water and Restrooms at side of Community Ctr on Right</t>
  </si>
  <si>
    <t>CONTROL UNTIMED:  Turn Left into General Store</t>
  </si>
  <si>
    <t>Exit Control, go back the way you came</t>
  </si>
  <si>
    <t>FINISH - Safeway or OPEN
9125 E Tanque Verde Rd Tucson, AZ Open: 09:56-13:40</t>
  </si>
  <si>
    <t>CONTROL UNTIMED: Photo at gate (Ski Valley on Left). To exit Control, go back the way you came</t>
  </si>
  <si>
    <t>Continue Straight on Gen Hitchcock Hwy</t>
  </si>
  <si>
    <t>Straight</t>
  </si>
  <si>
    <t>Mt Lemmon to the Top rev 2
Trail Boss: Roger Peskett
520.256.4029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</si>
</sst>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5" x14ac:knownFonts="1">
    <font>
      <sz val="10"/>
      <color rgb="FF000000"/>
      <name val="Arial"/>
    </font>
    <font>
      <sz val="14"/>
      <color rgb="FF000000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1"/>
  <sheetViews>
    <sheetView tabSelected="1" workbookViewId="0">
      <selection sqref="A1:F1"/>
    </sheetView>
  </sheetViews>
  <sheetFormatPr defaultColWidth="14.42578125" defaultRowHeight="18" x14ac:dyDescent="0.25"/>
  <cols>
    <col min="1" max="1" width="6" style="4" bestFit="1" customWidth="1"/>
    <col min="2" max="2" width="7.140625" style="4" customWidth="1"/>
    <col min="3" max="3" width="7.28515625" style="4" customWidth="1"/>
    <col min="4" max="4" width="37.42578125" style="1" customWidth="1"/>
    <col min="5" max="5" width="6.140625" style="4" customWidth="1"/>
    <col min="6" max="6" width="6.140625" style="4" bestFit="1" customWidth="1"/>
    <col min="7" max="16384" width="14.42578125" style="1"/>
  </cols>
  <sheetData>
    <row r="1" spans="1:11" ht="51" customHeight="1" thickBot="1" x14ac:dyDescent="0.3">
      <c r="A1" s="6" t="s">
        <v>29</v>
      </c>
      <c r="B1" s="7"/>
      <c r="C1" s="7"/>
      <c r="D1" s="7"/>
      <c r="E1" s="7"/>
      <c r="F1" s="8"/>
    </row>
    <row r="2" spans="1:11" ht="32.25" customHeight="1" thickBot="1" x14ac:dyDescent="0.3">
      <c r="A2" s="9" t="s">
        <v>1</v>
      </c>
      <c r="B2" s="10" t="s">
        <v>0</v>
      </c>
      <c r="C2" s="11" t="s">
        <v>2</v>
      </c>
      <c r="D2" s="11" t="s">
        <v>3</v>
      </c>
      <c r="E2" s="10" t="s">
        <v>4</v>
      </c>
      <c r="F2" s="12" t="s">
        <v>5</v>
      </c>
    </row>
    <row r="3" spans="1:11" ht="63.75" thickBot="1" x14ac:dyDescent="0.3">
      <c r="A3" s="13">
        <v>0</v>
      </c>
      <c r="B3" s="14">
        <f>A3</f>
        <v>0</v>
      </c>
      <c r="C3" s="11" t="s">
        <v>13</v>
      </c>
      <c r="D3" s="15" t="s">
        <v>16</v>
      </c>
      <c r="E3" s="14">
        <f>F3</f>
        <v>0</v>
      </c>
      <c r="F3" s="16">
        <f>A3/0.621371</f>
        <v>0</v>
      </c>
    </row>
    <row r="4" spans="1:11" ht="31.5" x14ac:dyDescent="0.25">
      <c r="A4" s="17">
        <v>0</v>
      </c>
      <c r="B4" s="17">
        <f>A4-A3</f>
        <v>0</v>
      </c>
      <c r="C4" s="18" t="s">
        <v>14</v>
      </c>
      <c r="D4" s="19" t="s">
        <v>17</v>
      </c>
      <c r="E4" s="17">
        <f>F4-F3</f>
        <v>0</v>
      </c>
      <c r="F4" s="17">
        <f>A4/0.621371</f>
        <v>0</v>
      </c>
    </row>
    <row r="5" spans="1:11" x14ac:dyDescent="0.25">
      <c r="A5" s="17">
        <v>0.1</v>
      </c>
      <c r="B5" s="17">
        <f t="shared" ref="B5:B18" si="0">A5-A4</f>
        <v>0.1</v>
      </c>
      <c r="C5" s="18" t="s">
        <v>6</v>
      </c>
      <c r="D5" s="19" t="s">
        <v>18</v>
      </c>
      <c r="E5" s="17">
        <f t="shared" ref="E5:E18" si="1">F5-F4</f>
        <v>0.16093444978925633</v>
      </c>
      <c r="F5" s="17">
        <f t="shared" ref="F5:F16" si="2">A5/0.621371</f>
        <v>0.16093444978925633</v>
      </c>
    </row>
    <row r="6" spans="1:11" ht="31.5" x14ac:dyDescent="0.25">
      <c r="A6" s="20">
        <v>0.2</v>
      </c>
      <c r="B6" s="17">
        <f t="shared" si="0"/>
        <v>0.1</v>
      </c>
      <c r="C6" s="21" t="s">
        <v>6</v>
      </c>
      <c r="D6" s="22" t="s">
        <v>12</v>
      </c>
      <c r="E6" s="17">
        <f t="shared" si="1"/>
        <v>0.16093444978925633</v>
      </c>
      <c r="F6" s="17">
        <f t="shared" si="2"/>
        <v>0.32186889957851267</v>
      </c>
    </row>
    <row r="7" spans="1:11" x14ac:dyDescent="0.25">
      <c r="A7" s="20">
        <v>18.7</v>
      </c>
      <c r="B7" s="17">
        <f t="shared" si="0"/>
        <v>18.5</v>
      </c>
      <c r="C7" s="23" t="s">
        <v>14</v>
      </c>
      <c r="D7" s="22" t="s">
        <v>19</v>
      </c>
      <c r="E7" s="17">
        <f t="shared" si="1"/>
        <v>29.772873211012421</v>
      </c>
      <c r="F7" s="17">
        <f t="shared" si="2"/>
        <v>30.094742110590932</v>
      </c>
    </row>
    <row r="8" spans="1:11" ht="31.5" x14ac:dyDescent="0.25">
      <c r="A8" s="20">
        <v>24.3</v>
      </c>
      <c r="B8" s="17">
        <f t="shared" si="0"/>
        <v>5.6000000000000014</v>
      </c>
      <c r="C8" s="23" t="s">
        <v>15</v>
      </c>
      <c r="D8" s="22" t="s">
        <v>20</v>
      </c>
      <c r="E8" s="17">
        <f t="shared" si="1"/>
        <v>9.0123291881983612</v>
      </c>
      <c r="F8" s="17">
        <f t="shared" si="2"/>
        <v>39.107071298789293</v>
      </c>
    </row>
    <row r="9" spans="1:11" ht="18.75" thickBot="1" x14ac:dyDescent="0.3">
      <c r="A9" s="20">
        <v>29.4</v>
      </c>
      <c r="B9" s="24">
        <f t="shared" si="0"/>
        <v>5.0999999999999979</v>
      </c>
      <c r="C9" s="21" t="s">
        <v>6</v>
      </c>
      <c r="D9" s="22" t="s">
        <v>7</v>
      </c>
      <c r="E9" s="24">
        <f t="shared" si="1"/>
        <v>8.2076569392520682</v>
      </c>
      <c r="F9" s="24">
        <f t="shared" si="2"/>
        <v>47.314728238041361</v>
      </c>
    </row>
    <row r="10" spans="1:11" ht="55.5" customHeight="1" thickBot="1" x14ac:dyDescent="0.3">
      <c r="A10" s="13">
        <v>30.8</v>
      </c>
      <c r="B10" s="14">
        <f t="shared" si="0"/>
        <v>1.4000000000000021</v>
      </c>
      <c r="C10" s="11" t="s">
        <v>13</v>
      </c>
      <c r="D10" s="15" t="s">
        <v>26</v>
      </c>
      <c r="E10" s="14">
        <f t="shared" si="1"/>
        <v>2.2530822970495947</v>
      </c>
      <c r="F10" s="16">
        <f t="shared" si="2"/>
        <v>49.567810535090956</v>
      </c>
    </row>
    <row r="11" spans="1:11" x14ac:dyDescent="0.25">
      <c r="A11" s="17">
        <v>30.8</v>
      </c>
      <c r="B11" s="17">
        <f t="shared" si="0"/>
        <v>0</v>
      </c>
      <c r="C11" s="25" t="s">
        <v>8</v>
      </c>
      <c r="D11" s="19" t="s">
        <v>9</v>
      </c>
      <c r="E11" s="17">
        <f t="shared" si="1"/>
        <v>0</v>
      </c>
      <c r="F11" s="17">
        <f t="shared" si="2"/>
        <v>49.567810535090956</v>
      </c>
    </row>
    <row r="12" spans="1:11" x14ac:dyDescent="0.25">
      <c r="A12" s="20">
        <v>32.200000000000003</v>
      </c>
      <c r="B12" s="17">
        <f t="shared" si="0"/>
        <v>1.4000000000000021</v>
      </c>
      <c r="C12" s="21" t="s">
        <v>6</v>
      </c>
      <c r="D12" s="22" t="s">
        <v>21</v>
      </c>
      <c r="E12" s="17">
        <f t="shared" si="1"/>
        <v>2.2530822970495876</v>
      </c>
      <c r="F12" s="17">
        <f t="shared" si="2"/>
        <v>51.820892832140544</v>
      </c>
    </row>
    <row r="13" spans="1:11" ht="48" thickBot="1" x14ac:dyDescent="0.3">
      <c r="A13" s="20">
        <v>32.4</v>
      </c>
      <c r="B13" s="24">
        <f t="shared" si="0"/>
        <v>0.19999999999999574</v>
      </c>
      <c r="C13" s="21" t="s">
        <v>15</v>
      </c>
      <c r="D13" s="22" t="s">
        <v>22</v>
      </c>
      <c r="E13" s="24">
        <f t="shared" si="1"/>
        <v>0.3218688995785044</v>
      </c>
      <c r="F13" s="24">
        <f t="shared" si="2"/>
        <v>52.142761731719048</v>
      </c>
      <c r="K13" s="5"/>
    </row>
    <row r="14" spans="1:11" ht="41.25" customHeight="1" thickBot="1" x14ac:dyDescent="0.3">
      <c r="A14" s="13">
        <v>32.6</v>
      </c>
      <c r="B14" s="14">
        <f t="shared" si="0"/>
        <v>0.20000000000000284</v>
      </c>
      <c r="C14" s="11" t="s">
        <v>13</v>
      </c>
      <c r="D14" s="15" t="s">
        <v>23</v>
      </c>
      <c r="E14" s="14">
        <f t="shared" si="1"/>
        <v>0.32186889957851861</v>
      </c>
      <c r="F14" s="16">
        <f t="shared" si="2"/>
        <v>52.464630631297567</v>
      </c>
    </row>
    <row r="15" spans="1:11" ht="41.25" customHeight="1" x14ac:dyDescent="0.25">
      <c r="A15" s="26">
        <v>32.6</v>
      </c>
      <c r="B15" s="17">
        <f t="shared" si="0"/>
        <v>0</v>
      </c>
      <c r="C15" s="27" t="s">
        <v>6</v>
      </c>
      <c r="D15" s="28" t="s">
        <v>24</v>
      </c>
      <c r="E15" s="17">
        <f t="shared" si="1"/>
        <v>0</v>
      </c>
      <c r="F15" s="17">
        <f t="shared" si="2"/>
        <v>52.464630631297567</v>
      </c>
    </row>
    <row r="16" spans="1:11" ht="41.25" customHeight="1" x14ac:dyDescent="0.25">
      <c r="A16" s="20">
        <v>33</v>
      </c>
      <c r="B16" s="17">
        <f t="shared" si="0"/>
        <v>0.39999999999999858</v>
      </c>
      <c r="C16" s="21" t="s">
        <v>28</v>
      </c>
      <c r="D16" s="22" t="s">
        <v>27</v>
      </c>
      <c r="E16" s="17">
        <f t="shared" si="1"/>
        <v>0.64373779915702301</v>
      </c>
      <c r="F16" s="24">
        <f t="shared" si="2"/>
        <v>53.10836843045459</v>
      </c>
    </row>
    <row r="17" spans="1:6" ht="48" thickBot="1" x14ac:dyDescent="0.3">
      <c r="A17" s="29">
        <v>62.1</v>
      </c>
      <c r="B17" s="17">
        <f t="shared" si="0"/>
        <v>29.1</v>
      </c>
      <c r="C17" s="30" t="s">
        <v>10</v>
      </c>
      <c r="D17" s="31" t="s">
        <v>11</v>
      </c>
      <c r="E17" s="17">
        <f t="shared" si="1"/>
        <v>46.89163156954541</v>
      </c>
      <c r="F17" s="32">
        <f>A17/0.621</f>
        <v>100</v>
      </c>
    </row>
    <row r="18" spans="1:6" ht="48" thickBot="1" x14ac:dyDescent="0.3">
      <c r="A18" s="13">
        <v>62.1</v>
      </c>
      <c r="B18" s="14">
        <f t="shared" si="0"/>
        <v>0</v>
      </c>
      <c r="C18" s="11" t="s">
        <v>13</v>
      </c>
      <c r="D18" s="15" t="s">
        <v>25</v>
      </c>
      <c r="E18" s="14">
        <f t="shared" si="1"/>
        <v>0</v>
      </c>
      <c r="F18" s="16">
        <f>A18/0.621</f>
        <v>100</v>
      </c>
    </row>
    <row r="19" spans="1:6" x14ac:dyDescent="0.25">
      <c r="A19" s="3"/>
      <c r="B19" s="3"/>
      <c r="D19" s="2"/>
      <c r="E19" s="3"/>
      <c r="F19" s="3"/>
    </row>
    <row r="20" spans="1:6" x14ac:dyDescent="0.25">
      <c r="A20" s="3"/>
      <c r="B20" s="3"/>
      <c r="D20" s="2"/>
      <c r="E20" s="3"/>
      <c r="F20" s="3"/>
    </row>
    <row r="21" spans="1:6" x14ac:dyDescent="0.25">
      <c r="A21" s="3"/>
      <c r="B21" s="3"/>
      <c r="D21" s="2"/>
      <c r="E21" s="3"/>
      <c r="F21" s="3"/>
    </row>
  </sheetData>
  <mergeCells count="1">
    <mergeCell ref="A1:F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2020-09-23T22:27:19Z</cp:lastPrinted>
  <dcterms:created xsi:type="dcterms:W3CDTF">2020-08-24T18:05:15Z</dcterms:created>
  <dcterms:modified xsi:type="dcterms:W3CDTF">2020-09-23T23:30:42Z</dcterms:modified>
</cp:coreProperties>
</file>